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hley\My Documents\school\Fall 2020\ME 486C\"/>
    </mc:Choice>
  </mc:AlternateContent>
  <xr:revisionPtr revIDLastSave="0" documentId="13_ncr:1_{5D2E7A4E-AF01-4492-A39A-EC170E4A3771}" xr6:coauthVersionLast="45" xr6:coauthVersionMax="45" xr10:uidLastSave="{00000000-0000-0000-0000-000000000000}"/>
  <bookViews>
    <workbookView xWindow="-120" yWindow="-120" windowWidth="29040" windowHeight="15840" activeTab="1" xr2:uid="{7CDEDA56-A12B-4BEB-8D35-67397CDAC5E2}"/>
  </bookViews>
  <sheets>
    <sheet name="Sheet1" sheetId="1" r:id="rId1"/>
    <sheet name="Budget" sheetId="2" r:id="rId2"/>
    <sheet name="Sheet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I39" i="2" l="1"/>
  <c r="G7" i="2" l="1"/>
  <c r="G31" i="2"/>
  <c r="E21" i="2"/>
  <c r="I40" i="2" s="1"/>
  <c r="E20" i="2"/>
  <c r="E39" i="2" l="1"/>
</calcChain>
</file>

<file path=xl/sharedStrings.xml><?xml version="1.0" encoding="utf-8"?>
<sst xmlns="http://schemas.openxmlformats.org/spreadsheetml/2006/main" count="116" uniqueCount="73">
  <si>
    <t>Raw Materials</t>
  </si>
  <si>
    <t>Description</t>
  </si>
  <si>
    <t>6061-T6511 Alum Ext Flat 5/8 x 2</t>
  </si>
  <si>
    <t>6061-T6511 Alum Ext Flat 3/8 x 6</t>
  </si>
  <si>
    <t>Price</t>
  </si>
  <si>
    <t>Quantity</t>
  </si>
  <si>
    <t>Red Hatchbox PLA, 1kg, 1.75 mm</t>
  </si>
  <si>
    <t>Black Hatchbox PLA, 1kg, 1.75 mm</t>
  </si>
  <si>
    <t>Black LeoPlas POM, 1kg, 1.75 mm</t>
  </si>
  <si>
    <t>3D printer filament</t>
  </si>
  <si>
    <t>Metal</t>
  </si>
  <si>
    <t>Parts</t>
  </si>
  <si>
    <t>Gear Assembly</t>
  </si>
  <si>
    <t>Bronze Gear: OD 6.25 in, DP 10, 14.5 PA, Double-threaded, Right-handed, Ratio 30:1</t>
  </si>
  <si>
    <t>Unhardened Steel Worm: DP 10, Pa 14.5, Double-threaded, Right-handed, PD 1.25 in</t>
  </si>
  <si>
    <t>Stainless Steel Mini Compression Force Sensor 3kg</t>
  </si>
  <si>
    <t>PKP Series 5-phase stepper motor, 60 mm</t>
  </si>
  <si>
    <t>CVD 5-Phase Stepper Motor Driver (24 VDC)</t>
  </si>
  <si>
    <t>Motor Assembly</t>
  </si>
  <si>
    <t>Stepper Motor</t>
  </si>
  <si>
    <t>Driver</t>
  </si>
  <si>
    <t>Screw and Inserts</t>
  </si>
  <si>
    <t>Thread Inserts</t>
  </si>
  <si>
    <t>Aluminum press-fit, M5 x 0.8 mm Thread Size, 8 mm Length</t>
  </si>
  <si>
    <t>Brass Heat-Set Inserts, M3 x 0.50 mm Thread Size, 5.7 mm Length</t>
  </si>
  <si>
    <t>Shoulder Screws</t>
  </si>
  <si>
    <t>M3x0.5, Shoulder Diameter 4mm</t>
  </si>
  <si>
    <t>Same size Shoulder Screw, M5x0.8</t>
  </si>
  <si>
    <t>Mill Ends</t>
  </si>
  <si>
    <t>360014X</t>
  </si>
  <si>
    <t>360038X</t>
  </si>
  <si>
    <t>360058LX</t>
  </si>
  <si>
    <t>360316X</t>
  </si>
  <si>
    <t>360058X-090R</t>
  </si>
  <si>
    <t>360038X-030R</t>
  </si>
  <si>
    <t>160RFA58L</t>
  </si>
  <si>
    <t>1/4" 6 Flute End Mill AlTiN</t>
  </si>
  <si>
    <t>1/4" Variable 3 Flute End Mill</t>
  </si>
  <si>
    <t>3/8" Variable 3 Flute End Mill</t>
  </si>
  <si>
    <t>5/8" Extended Length Variable End Mill End</t>
  </si>
  <si>
    <t>1/2" 6 Flute End Mill</t>
  </si>
  <si>
    <t>3/16" Variable 3 Flute End Mill</t>
  </si>
  <si>
    <t>5/8" Variable 3 Flute End Mill</t>
  </si>
  <si>
    <t>Tas 5/8" Variable Flute Carbide</t>
  </si>
  <si>
    <t>Pin Gauges</t>
  </si>
  <si>
    <t>0.25 mm, 2281A1</t>
  </si>
  <si>
    <t>3 mm, 22881A2</t>
  </si>
  <si>
    <t>15 mm, 22881A3</t>
  </si>
  <si>
    <t>25 mm, 22881A8</t>
  </si>
  <si>
    <t>Gear: DB1414A</t>
  </si>
  <si>
    <t>Worm: D1418KRH</t>
  </si>
  <si>
    <t>Load Cell: DYHW-116</t>
  </si>
  <si>
    <t>Arduino Mega Kit</t>
  </si>
  <si>
    <t>Mega, Display, Stepper, Drivers, and various other parts</t>
  </si>
  <si>
    <t>Electronics</t>
  </si>
  <si>
    <t>Aluminum press-fit, M5 x 0.8 mm, 8 mm Length</t>
  </si>
  <si>
    <t>Brass Heat-Set Inserts, M3 x 0.50 mm, 5.7 mm Length</t>
  </si>
  <si>
    <t>Total</t>
  </si>
  <si>
    <t>Budget</t>
  </si>
  <si>
    <t>Stepper Driver</t>
  </si>
  <si>
    <t>4A 9-42V Stepper Motor Driver CNC Controller</t>
  </si>
  <si>
    <t>Housing Screws</t>
  </si>
  <si>
    <t>M4x0.8, Socket Head Cap Screw</t>
  </si>
  <si>
    <t>File Kit</t>
  </si>
  <si>
    <t xml:space="preserve">Budget </t>
  </si>
  <si>
    <t>Total Spending</t>
  </si>
  <si>
    <t>Total Remaining</t>
  </si>
  <si>
    <t>Kit with a Variety of File Ends</t>
  </si>
  <si>
    <t>M3 tap components</t>
  </si>
  <si>
    <t>M4x0.8, Hex Screw</t>
  </si>
  <si>
    <t>Printed Parts</t>
  </si>
  <si>
    <t>Rotating Plate</t>
  </si>
  <si>
    <t>Non-rotating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</si>
</sst>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6" fontId="0" fillId="0" borderId="0" xfId="0" applyNumberFormat="1"/>
    <xf numFmtId="0" fontId="0" fillId="2" borderId="0" xfId="0" applyFill="1"/>
    <xf numFmtId="8" fontId="0" fillId="2" borderId="0" xfId="0" applyNumberFormat="1" applyFill="1"/>
    <xf numFmtId="8" fontId="0" fillId="0" borderId="2" xfId="0" applyNumberFormat="1" applyBorder="1"/>
    <xf numFmtId="8" fontId="0" fillId="0" borderId="2" xfId="0" applyNumberFormat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/>
    <xf numFmtId="44" fontId="0" fillId="0" borderId="9" xfId="0" applyNumberFormat="1" applyBorder="1"/>
    <xf numFmtId="0" fontId="0" fillId="0" borderId="10" xfId="0" applyBorder="1"/>
    <xf numFmtId="8" fontId="0" fillId="0" borderId="11" xfId="0" applyNumberFormat="1" applyBorder="1"/>
    <xf numFmtId="8" fontId="0" fillId="0" borderId="14" xfId="0" applyNumberFormat="1" applyBorder="1"/>
    <xf numFmtId="0" fontId="0" fillId="0" borderId="17" xfId="0" applyBorder="1"/>
    <xf numFmtId="8" fontId="0" fillId="0" borderId="18" xfId="0" applyNumberFormat="1" applyBorder="1"/>
    <xf numFmtId="0" fontId="0" fillId="0" borderId="21" xfId="0" applyBorder="1"/>
    <xf numFmtId="8" fontId="0" fillId="0" borderId="22" xfId="0" applyNumberFormat="1" applyBorder="1"/>
    <xf numFmtId="0" fontId="0" fillId="0" borderId="25" xfId="0" applyBorder="1" applyAlignment="1">
      <alignment wrapText="1"/>
    </xf>
    <xf numFmtId="0" fontId="0" fillId="0" borderId="25" xfId="0" applyBorder="1"/>
    <xf numFmtId="8" fontId="0" fillId="0" borderId="26" xfId="0" applyNumberFormat="1" applyBorder="1"/>
    <xf numFmtId="6" fontId="0" fillId="0" borderId="26" xfId="0" applyNumberFormat="1" applyBorder="1"/>
    <xf numFmtId="0" fontId="0" fillId="0" borderId="21" xfId="0" applyBorder="1" applyAlignment="1"/>
    <xf numFmtId="0" fontId="0" fillId="0" borderId="17" xfId="0" applyBorder="1" applyAlignment="1"/>
    <xf numFmtId="164" fontId="0" fillId="0" borderId="22" xfId="0" applyNumberFormat="1" applyBorder="1"/>
    <xf numFmtId="164" fontId="0" fillId="0" borderId="2" xfId="0" applyNumberFormat="1" applyBorder="1"/>
    <xf numFmtId="164" fontId="0" fillId="0" borderId="18" xfId="0" applyNumberFormat="1" applyBorder="1"/>
    <xf numFmtId="164" fontId="0" fillId="0" borderId="0" xfId="0" applyNumberFormat="1"/>
    <xf numFmtId="0" fontId="0" fillId="0" borderId="32" xfId="0" applyBorder="1"/>
    <xf numFmtId="8" fontId="0" fillId="0" borderId="33" xfId="0" applyNumberFormat="1" applyBorder="1"/>
    <xf numFmtId="0" fontId="0" fillId="0" borderId="34" xfId="0" applyBorder="1"/>
    <xf numFmtId="164" fontId="0" fillId="0" borderId="9" xfId="0" applyNumberFormat="1" applyBorder="1" applyAlignment="1">
      <alignment horizontal="center"/>
    </xf>
    <xf numFmtId="8" fontId="0" fillId="0" borderId="35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1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721AA-F6A8-4DDD-B5C3-DF00A1C241F5}">
  <dimension ref="A1:E35"/>
  <sheetViews>
    <sheetView topLeftCell="A7" workbookViewId="0">
      <selection activeCell="C19" sqref="C19"/>
    </sheetView>
  </sheetViews>
  <sheetFormatPr defaultRowHeight="15" x14ac:dyDescent="0.25"/>
  <cols>
    <col min="3" max="3" width="51.7109375" customWidth="1"/>
  </cols>
  <sheetData>
    <row r="1" spans="1:5" x14ac:dyDescent="0.25">
      <c r="A1" s="39" t="s">
        <v>11</v>
      </c>
      <c r="B1" s="39"/>
      <c r="C1" t="s">
        <v>1</v>
      </c>
      <c r="D1" t="s">
        <v>5</v>
      </c>
      <c r="E1" t="s">
        <v>4</v>
      </c>
    </row>
    <row r="2" spans="1:5" x14ac:dyDescent="0.25">
      <c r="A2" s="42" t="s">
        <v>0</v>
      </c>
      <c r="B2" s="42"/>
      <c r="C2" s="5"/>
      <c r="D2" s="5"/>
      <c r="E2" s="5"/>
    </row>
    <row r="3" spans="1:5" x14ac:dyDescent="0.25">
      <c r="A3" s="40" t="s">
        <v>9</v>
      </c>
      <c r="B3" s="40"/>
      <c r="C3" t="s">
        <v>7</v>
      </c>
      <c r="D3">
        <v>1</v>
      </c>
      <c r="E3" s="1">
        <v>21.65</v>
      </c>
    </row>
    <row r="4" spans="1:5" x14ac:dyDescent="0.25">
      <c r="A4" s="40"/>
      <c r="B4" s="40"/>
      <c r="C4" t="s">
        <v>6</v>
      </c>
      <c r="D4">
        <v>1</v>
      </c>
      <c r="E4" s="3">
        <v>25.1</v>
      </c>
    </row>
    <row r="5" spans="1:5" x14ac:dyDescent="0.25">
      <c r="A5" s="40"/>
      <c r="B5" s="40"/>
      <c r="C5" t="s">
        <v>8</v>
      </c>
      <c r="D5">
        <v>1</v>
      </c>
      <c r="E5" s="1">
        <v>54.84</v>
      </c>
    </row>
    <row r="6" spans="1:5" x14ac:dyDescent="0.25">
      <c r="A6" s="40" t="s">
        <v>10</v>
      </c>
      <c r="B6" s="40"/>
      <c r="C6" t="s">
        <v>2</v>
      </c>
      <c r="D6">
        <v>1</v>
      </c>
      <c r="E6" s="1">
        <v>83.9</v>
      </c>
    </row>
    <row r="7" spans="1:5" x14ac:dyDescent="0.25">
      <c r="A7" s="40"/>
      <c r="B7" s="40"/>
      <c r="C7" t="s">
        <v>3</v>
      </c>
      <c r="D7">
        <v>1</v>
      </c>
      <c r="E7" s="1">
        <v>46.93</v>
      </c>
    </row>
    <row r="8" spans="1:5" x14ac:dyDescent="0.25">
      <c r="A8" s="41" t="s">
        <v>54</v>
      </c>
      <c r="B8" s="41"/>
      <c r="C8" s="5"/>
      <c r="D8" s="5"/>
      <c r="E8" s="6"/>
    </row>
    <row r="9" spans="1:5" x14ac:dyDescent="0.25">
      <c r="A9" s="39" t="s">
        <v>52</v>
      </c>
      <c r="B9" s="39"/>
      <c r="C9" s="2" t="s">
        <v>53</v>
      </c>
      <c r="D9">
        <v>1</v>
      </c>
      <c r="E9" s="1">
        <v>46.56</v>
      </c>
    </row>
    <row r="10" spans="1:5" ht="18" customHeight="1" x14ac:dyDescent="0.25">
      <c r="A10" s="42" t="s">
        <v>12</v>
      </c>
      <c r="B10" s="42"/>
      <c r="C10" s="5"/>
      <c r="D10" s="5"/>
      <c r="E10" s="5"/>
    </row>
    <row r="11" spans="1:5" ht="34.5" customHeight="1" x14ac:dyDescent="0.25">
      <c r="A11" s="40" t="s">
        <v>49</v>
      </c>
      <c r="B11" s="40"/>
      <c r="C11" s="2" t="s">
        <v>13</v>
      </c>
      <c r="D11">
        <v>1</v>
      </c>
      <c r="E11" s="1">
        <v>298.5</v>
      </c>
    </row>
    <row r="12" spans="1:5" ht="29.25" customHeight="1" x14ac:dyDescent="0.25">
      <c r="A12" s="40" t="s">
        <v>50</v>
      </c>
      <c r="B12" s="40"/>
      <c r="C12" s="2" t="s">
        <v>14</v>
      </c>
      <c r="D12">
        <v>1</v>
      </c>
      <c r="E12" s="1">
        <v>12.52</v>
      </c>
    </row>
    <row r="13" spans="1:5" x14ac:dyDescent="0.25">
      <c r="A13" s="40" t="s">
        <v>51</v>
      </c>
      <c r="B13" s="40"/>
      <c r="C13" s="2" t="s">
        <v>15</v>
      </c>
      <c r="D13">
        <v>1</v>
      </c>
      <c r="E13" s="1">
        <v>61.58</v>
      </c>
    </row>
    <row r="14" spans="1:5" x14ac:dyDescent="0.25">
      <c r="A14" s="42" t="s">
        <v>18</v>
      </c>
      <c r="B14" s="42"/>
      <c r="C14" s="5"/>
      <c r="D14" s="5"/>
      <c r="E14" s="5"/>
    </row>
    <row r="15" spans="1:5" x14ac:dyDescent="0.25">
      <c r="A15" s="39" t="s">
        <v>19</v>
      </c>
      <c r="B15" s="39"/>
      <c r="C15" t="s">
        <v>16</v>
      </c>
      <c r="D15">
        <v>1</v>
      </c>
      <c r="E15" s="4">
        <v>255</v>
      </c>
    </row>
    <row r="16" spans="1:5" x14ac:dyDescent="0.25">
      <c r="A16" s="39" t="s">
        <v>20</v>
      </c>
      <c r="B16" s="39"/>
      <c r="C16" t="s">
        <v>17</v>
      </c>
      <c r="D16">
        <v>1</v>
      </c>
      <c r="E16" s="4">
        <v>166</v>
      </c>
    </row>
    <row r="17" spans="1:5" x14ac:dyDescent="0.25">
      <c r="A17" s="42" t="s">
        <v>21</v>
      </c>
      <c r="B17" s="42"/>
      <c r="C17" s="5"/>
      <c r="D17" s="5"/>
      <c r="E17" s="5"/>
    </row>
    <row r="18" spans="1:5" ht="30" x14ac:dyDescent="0.25">
      <c r="A18" s="40" t="s">
        <v>22</v>
      </c>
      <c r="B18" s="40"/>
      <c r="C18" s="2" t="s">
        <v>24</v>
      </c>
      <c r="D18">
        <v>1</v>
      </c>
      <c r="E18" s="1">
        <v>37.6</v>
      </c>
    </row>
    <row r="19" spans="1:5" ht="30" x14ac:dyDescent="0.25">
      <c r="A19" s="40"/>
      <c r="B19" s="40"/>
      <c r="C19" s="2" t="s">
        <v>23</v>
      </c>
      <c r="D19">
        <v>1</v>
      </c>
      <c r="E19" s="1">
        <v>9.77</v>
      </c>
    </row>
    <row r="20" spans="1:5" x14ac:dyDescent="0.25">
      <c r="A20" s="40" t="s">
        <v>25</v>
      </c>
      <c r="B20" s="40"/>
      <c r="C20" t="s">
        <v>26</v>
      </c>
      <c r="D20">
        <v>1</v>
      </c>
      <c r="E20" s="1">
        <v>23.08</v>
      </c>
    </row>
    <row r="21" spans="1:5" x14ac:dyDescent="0.25">
      <c r="A21" s="40"/>
      <c r="B21" s="40"/>
      <c r="C21" t="s">
        <v>27</v>
      </c>
      <c r="D21">
        <v>1</v>
      </c>
      <c r="E21" s="1">
        <v>68.72</v>
      </c>
    </row>
    <row r="22" spans="1:5" x14ac:dyDescent="0.25">
      <c r="A22" s="42" t="s">
        <v>28</v>
      </c>
      <c r="B22" s="42"/>
      <c r="C22" s="5"/>
      <c r="D22" s="5"/>
      <c r="E22" s="5"/>
    </row>
    <row r="23" spans="1:5" x14ac:dyDescent="0.25">
      <c r="A23" s="39">
        <v>7800014</v>
      </c>
      <c r="B23" s="39"/>
      <c r="C23" t="s">
        <v>36</v>
      </c>
      <c r="D23">
        <v>1</v>
      </c>
      <c r="E23" s="1">
        <v>25.55</v>
      </c>
    </row>
    <row r="24" spans="1:5" x14ac:dyDescent="0.25">
      <c r="A24" s="39" t="s">
        <v>29</v>
      </c>
      <c r="B24" s="39"/>
      <c r="C24" t="s">
        <v>37</v>
      </c>
      <c r="D24">
        <v>2</v>
      </c>
      <c r="E24" s="1">
        <v>55.59</v>
      </c>
    </row>
    <row r="25" spans="1:5" x14ac:dyDescent="0.25">
      <c r="A25" s="39" t="s">
        <v>30</v>
      </c>
      <c r="B25" s="39"/>
      <c r="C25" t="s">
        <v>38</v>
      </c>
      <c r="D25">
        <v>1</v>
      </c>
      <c r="E25" s="1">
        <v>40.56</v>
      </c>
    </row>
    <row r="26" spans="1:5" x14ac:dyDescent="0.25">
      <c r="A26" s="39" t="s">
        <v>31</v>
      </c>
      <c r="B26" s="39"/>
      <c r="C26" t="s">
        <v>39</v>
      </c>
      <c r="D26">
        <v>1</v>
      </c>
      <c r="E26" s="1">
        <v>118.62</v>
      </c>
    </row>
    <row r="27" spans="1:5" x14ac:dyDescent="0.25">
      <c r="A27" s="39">
        <v>7800012</v>
      </c>
      <c r="B27" s="39"/>
      <c r="C27" t="s">
        <v>40</v>
      </c>
      <c r="D27">
        <v>1</v>
      </c>
      <c r="E27" s="1">
        <v>50.65</v>
      </c>
    </row>
    <row r="28" spans="1:5" x14ac:dyDescent="0.25">
      <c r="A28" s="39" t="s">
        <v>32</v>
      </c>
      <c r="B28" s="39"/>
      <c r="C28" t="s">
        <v>41</v>
      </c>
      <c r="D28">
        <v>1</v>
      </c>
      <c r="E28" s="1">
        <v>19.989999999999998</v>
      </c>
    </row>
    <row r="29" spans="1:5" x14ac:dyDescent="0.25">
      <c r="A29" s="39" t="s">
        <v>33</v>
      </c>
      <c r="B29" s="39"/>
      <c r="C29" t="s">
        <v>42</v>
      </c>
      <c r="D29">
        <v>1</v>
      </c>
      <c r="E29" s="1">
        <v>114.37</v>
      </c>
    </row>
    <row r="30" spans="1:5" x14ac:dyDescent="0.25">
      <c r="A30" s="39" t="s">
        <v>34</v>
      </c>
      <c r="B30" s="39"/>
      <c r="C30" t="s">
        <v>38</v>
      </c>
      <c r="D30">
        <v>1</v>
      </c>
      <c r="E30" s="1">
        <v>52.74</v>
      </c>
    </row>
    <row r="31" spans="1:5" x14ac:dyDescent="0.25">
      <c r="A31" s="39" t="s">
        <v>35</v>
      </c>
      <c r="B31" s="39"/>
      <c r="C31" t="s">
        <v>43</v>
      </c>
      <c r="D31">
        <v>1</v>
      </c>
      <c r="E31" s="1">
        <v>131.97999999999999</v>
      </c>
    </row>
    <row r="32" spans="1:5" x14ac:dyDescent="0.25">
      <c r="A32" s="41" t="s">
        <v>44</v>
      </c>
      <c r="B32" s="41"/>
      <c r="C32" t="s">
        <v>45</v>
      </c>
      <c r="D32">
        <v>1</v>
      </c>
      <c r="E32" s="1">
        <v>5.58</v>
      </c>
    </row>
    <row r="33" spans="1:5" x14ac:dyDescent="0.25">
      <c r="A33" s="41"/>
      <c r="B33" s="41"/>
      <c r="C33" t="s">
        <v>46</v>
      </c>
      <c r="D33">
        <v>1</v>
      </c>
      <c r="E33" s="1">
        <v>5.08</v>
      </c>
    </row>
    <row r="34" spans="1:5" x14ac:dyDescent="0.25">
      <c r="A34" s="41"/>
      <c r="B34" s="41"/>
      <c r="C34" t="s">
        <v>47</v>
      </c>
      <c r="D34">
        <v>1</v>
      </c>
      <c r="E34" s="1">
        <v>6.38</v>
      </c>
    </row>
    <row r="35" spans="1:5" x14ac:dyDescent="0.25">
      <c r="A35" s="41"/>
      <c r="B35" s="41"/>
      <c r="C35" t="s">
        <v>48</v>
      </c>
      <c r="D35">
        <v>1</v>
      </c>
      <c r="E35" s="1">
        <v>17.79</v>
      </c>
    </row>
  </sheetData>
  <mergeCells count="27">
    <mergeCell ref="A17:B17"/>
    <mergeCell ref="A6:B7"/>
    <mergeCell ref="A3:B5"/>
    <mergeCell ref="A2:B2"/>
    <mergeCell ref="A1:B1"/>
    <mergeCell ref="A10:B10"/>
    <mergeCell ref="A11:B11"/>
    <mergeCell ref="A9:B9"/>
    <mergeCell ref="A8:B8"/>
    <mergeCell ref="A12:B12"/>
    <mergeCell ref="A13:B13"/>
    <mergeCell ref="A14:B14"/>
    <mergeCell ref="A15:B15"/>
    <mergeCell ref="A16:B16"/>
    <mergeCell ref="A30:B30"/>
    <mergeCell ref="A31:B31"/>
    <mergeCell ref="A18:B19"/>
    <mergeCell ref="A20:B21"/>
    <mergeCell ref="A32:B35"/>
    <mergeCell ref="A24:B24"/>
    <mergeCell ref="A25:B25"/>
    <mergeCell ref="A26:B26"/>
    <mergeCell ref="A27:B27"/>
    <mergeCell ref="A28:B28"/>
    <mergeCell ref="A29:B29"/>
    <mergeCell ref="A22:B22"/>
    <mergeCell ref="A23:B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63CF0-E3F2-43C1-996F-E8E3EA2E688E}">
  <dimension ref="A1:I41"/>
  <sheetViews>
    <sheetView tabSelected="1" topLeftCell="A13" workbookViewId="0">
      <selection activeCell="H38" sqref="H38:I40"/>
    </sheetView>
  </sheetViews>
  <sheetFormatPr defaultRowHeight="15" x14ac:dyDescent="0.25"/>
  <cols>
    <col min="2" max="2" width="11.140625" customWidth="1"/>
    <col min="3" max="3" width="51.7109375" customWidth="1"/>
    <col min="5" max="5" width="10.5703125" bestFit="1" customWidth="1"/>
    <col min="8" max="8" width="15.42578125" bestFit="1" customWidth="1"/>
    <col min="9" max="9" width="10.42578125" customWidth="1"/>
  </cols>
  <sheetData>
    <row r="1" spans="1:7" ht="16.5" thickTop="1" thickBot="1" x14ac:dyDescent="0.3">
      <c r="A1" s="57" t="s">
        <v>11</v>
      </c>
      <c r="B1" s="58"/>
      <c r="C1" s="9" t="s">
        <v>1</v>
      </c>
      <c r="D1" s="9" t="s">
        <v>5</v>
      </c>
      <c r="E1" s="10" t="s">
        <v>4</v>
      </c>
    </row>
    <row r="2" spans="1:7" ht="15.75" thickTop="1" x14ac:dyDescent="0.25">
      <c r="A2" s="59" t="s">
        <v>9</v>
      </c>
      <c r="B2" s="60"/>
      <c r="C2" s="11" t="s">
        <v>7</v>
      </c>
      <c r="D2" s="11">
        <v>1</v>
      </c>
      <c r="E2" s="18">
        <v>21.65</v>
      </c>
    </row>
    <row r="3" spans="1:7" x14ac:dyDescent="0.25">
      <c r="A3" s="49"/>
      <c r="B3" s="61"/>
      <c r="C3" s="12" t="s">
        <v>6</v>
      </c>
      <c r="D3" s="12">
        <v>1</v>
      </c>
      <c r="E3" s="8">
        <v>25.1</v>
      </c>
    </row>
    <row r="4" spans="1:7" x14ac:dyDescent="0.25">
      <c r="A4" s="51"/>
      <c r="B4" s="62"/>
      <c r="C4" s="19" t="s">
        <v>8</v>
      </c>
      <c r="D4" s="19">
        <v>1</v>
      </c>
      <c r="E4" s="20">
        <v>54.84</v>
      </c>
    </row>
    <row r="5" spans="1:7" x14ac:dyDescent="0.25">
      <c r="A5" s="47" t="s">
        <v>70</v>
      </c>
      <c r="B5" s="48"/>
      <c r="C5" s="12" t="s">
        <v>71</v>
      </c>
      <c r="D5" s="12">
        <v>2</v>
      </c>
      <c r="E5" s="7">
        <v>34.31</v>
      </c>
    </row>
    <row r="6" spans="1:7" x14ac:dyDescent="0.25">
      <c r="A6" s="51"/>
      <c r="B6" s="52"/>
      <c r="C6" s="12" t="s">
        <v>72</v>
      </c>
      <c r="D6" s="12">
        <v>1</v>
      </c>
      <c r="E6" s="7">
        <v>22.14</v>
      </c>
    </row>
    <row r="7" spans="1:7" x14ac:dyDescent="0.25">
      <c r="A7" s="47" t="s">
        <v>10</v>
      </c>
      <c r="B7" s="48"/>
      <c r="C7" s="21" t="s">
        <v>2</v>
      </c>
      <c r="D7" s="21">
        <v>1</v>
      </c>
      <c r="E7" s="22">
        <v>83.9</v>
      </c>
      <c r="G7" s="1">
        <f>E7+E8</f>
        <v>130.83000000000001</v>
      </c>
    </row>
    <row r="8" spans="1:7" x14ac:dyDescent="0.25">
      <c r="A8" s="51"/>
      <c r="B8" s="52"/>
      <c r="C8" s="19" t="s">
        <v>3</v>
      </c>
      <c r="D8" s="19">
        <v>1</v>
      </c>
      <c r="E8" s="20">
        <v>46.93</v>
      </c>
    </row>
    <row r="9" spans="1:7" x14ac:dyDescent="0.25">
      <c r="A9" s="64" t="s">
        <v>52</v>
      </c>
      <c r="B9" s="65"/>
      <c r="C9" s="23" t="s">
        <v>53</v>
      </c>
      <c r="D9" s="24">
        <v>1</v>
      </c>
      <c r="E9" s="25">
        <v>46.56</v>
      </c>
    </row>
    <row r="10" spans="1:7" x14ac:dyDescent="0.25">
      <c r="A10" s="55" t="s">
        <v>59</v>
      </c>
      <c r="B10" s="56"/>
      <c r="C10" s="13" t="s">
        <v>60</v>
      </c>
      <c r="D10" s="12">
        <v>1</v>
      </c>
      <c r="E10" s="7">
        <v>16.23</v>
      </c>
    </row>
    <row r="11" spans="1:7" ht="30" customHeight="1" x14ac:dyDescent="0.25">
      <c r="A11" s="66" t="s">
        <v>49</v>
      </c>
      <c r="B11" s="67"/>
      <c r="C11" s="23" t="s">
        <v>13</v>
      </c>
      <c r="D11" s="24">
        <v>1</v>
      </c>
      <c r="E11" s="25">
        <v>298.5</v>
      </c>
    </row>
    <row r="12" spans="1:7" ht="30" x14ac:dyDescent="0.25">
      <c r="A12" s="66" t="s">
        <v>50</v>
      </c>
      <c r="B12" s="67"/>
      <c r="C12" s="23" t="s">
        <v>14</v>
      </c>
      <c r="D12" s="24">
        <v>1</v>
      </c>
      <c r="E12" s="25">
        <v>12.52</v>
      </c>
    </row>
    <row r="13" spans="1:7" x14ac:dyDescent="0.25">
      <c r="A13" s="64" t="s">
        <v>19</v>
      </c>
      <c r="B13" s="65"/>
      <c r="C13" s="24" t="s">
        <v>16</v>
      </c>
      <c r="D13" s="24">
        <v>1</v>
      </c>
      <c r="E13" s="26">
        <v>255</v>
      </c>
    </row>
    <row r="14" spans="1:7" x14ac:dyDescent="0.25">
      <c r="A14" s="64" t="s">
        <v>20</v>
      </c>
      <c r="B14" s="65"/>
      <c r="C14" s="24" t="s">
        <v>17</v>
      </c>
      <c r="D14" s="24">
        <v>1</v>
      </c>
      <c r="E14" s="26">
        <v>166</v>
      </c>
    </row>
    <row r="15" spans="1:7" ht="18" customHeight="1" x14ac:dyDescent="0.25">
      <c r="A15" s="64" t="s">
        <v>51</v>
      </c>
      <c r="B15" s="65"/>
      <c r="C15" s="23" t="s">
        <v>15</v>
      </c>
      <c r="D15" s="24">
        <v>1</v>
      </c>
      <c r="E15" s="25">
        <v>61.58</v>
      </c>
    </row>
    <row r="16" spans="1:7" ht="18" customHeight="1" x14ac:dyDescent="0.25">
      <c r="A16" s="47" t="s">
        <v>22</v>
      </c>
      <c r="B16" s="63"/>
      <c r="C16" s="27" t="s">
        <v>56</v>
      </c>
      <c r="D16" s="21">
        <v>1</v>
      </c>
      <c r="E16" s="22">
        <v>37.6</v>
      </c>
    </row>
    <row r="17" spans="1:7" ht="17.25" customHeight="1" x14ac:dyDescent="0.25">
      <c r="A17" s="51"/>
      <c r="B17" s="62"/>
      <c r="C17" s="28" t="s">
        <v>55</v>
      </c>
      <c r="D17" s="19">
        <v>1</v>
      </c>
      <c r="E17" s="20">
        <v>9.77</v>
      </c>
    </row>
    <row r="18" spans="1:7" ht="18" customHeight="1" x14ac:dyDescent="0.25">
      <c r="A18" s="47" t="s">
        <v>25</v>
      </c>
      <c r="B18" s="48"/>
      <c r="C18" s="21" t="s">
        <v>26</v>
      </c>
      <c r="D18" s="21">
        <v>1</v>
      </c>
      <c r="E18" s="22">
        <v>23.08</v>
      </c>
    </row>
    <row r="19" spans="1:7" ht="18" customHeight="1" x14ac:dyDescent="0.25">
      <c r="A19" s="49"/>
      <c r="B19" s="50"/>
      <c r="C19" s="12" t="s">
        <v>27</v>
      </c>
      <c r="D19" s="12">
        <v>1</v>
      </c>
      <c r="E19" s="7">
        <v>68.72</v>
      </c>
    </row>
    <row r="20" spans="1:7" ht="18" customHeight="1" x14ac:dyDescent="0.25">
      <c r="A20" s="47" t="s">
        <v>61</v>
      </c>
      <c r="B20" s="48"/>
      <c r="C20" s="21" t="s">
        <v>62</v>
      </c>
      <c r="D20" s="21">
        <v>4</v>
      </c>
      <c r="E20" s="22">
        <f>D20*0.89</f>
        <v>3.56</v>
      </c>
    </row>
    <row r="21" spans="1:7" x14ac:dyDescent="0.25">
      <c r="A21" s="51"/>
      <c r="B21" s="52"/>
      <c r="C21" s="19" t="s">
        <v>69</v>
      </c>
      <c r="D21" s="19">
        <v>14</v>
      </c>
      <c r="E21" s="20">
        <f>D21*0.89</f>
        <v>12.46</v>
      </c>
    </row>
    <row r="22" spans="1:7" x14ac:dyDescent="0.25">
      <c r="A22" s="47" t="s">
        <v>28</v>
      </c>
      <c r="B22" s="48"/>
      <c r="C22" s="21" t="s">
        <v>36</v>
      </c>
      <c r="D22" s="21">
        <v>1</v>
      </c>
      <c r="E22" s="29">
        <v>25.55</v>
      </c>
    </row>
    <row r="23" spans="1:7" x14ac:dyDescent="0.25">
      <c r="A23" s="49"/>
      <c r="B23" s="50"/>
      <c r="C23" s="12" t="s">
        <v>37</v>
      </c>
      <c r="D23" s="12">
        <v>2</v>
      </c>
      <c r="E23" s="30">
        <v>55.59</v>
      </c>
    </row>
    <row r="24" spans="1:7" x14ac:dyDescent="0.25">
      <c r="A24" s="49"/>
      <c r="B24" s="50"/>
      <c r="C24" s="12" t="s">
        <v>38</v>
      </c>
      <c r="D24" s="12">
        <v>1</v>
      </c>
      <c r="E24" s="30">
        <v>40.56</v>
      </c>
    </row>
    <row r="25" spans="1:7" x14ac:dyDescent="0.25">
      <c r="A25" s="49"/>
      <c r="B25" s="50"/>
      <c r="C25" s="12" t="s">
        <v>39</v>
      </c>
      <c r="D25" s="12">
        <v>1</v>
      </c>
      <c r="E25" s="30">
        <v>118.62</v>
      </c>
    </row>
    <row r="26" spans="1:7" x14ac:dyDescent="0.25">
      <c r="A26" s="49"/>
      <c r="B26" s="50"/>
      <c r="C26" s="12" t="s">
        <v>40</v>
      </c>
      <c r="D26" s="12">
        <v>1</v>
      </c>
      <c r="E26" s="30">
        <v>50.65</v>
      </c>
    </row>
    <row r="27" spans="1:7" x14ac:dyDescent="0.25">
      <c r="A27" s="49"/>
      <c r="B27" s="50"/>
      <c r="C27" s="12" t="s">
        <v>41</v>
      </c>
      <c r="D27" s="12">
        <v>1</v>
      </c>
      <c r="E27" s="30">
        <v>19.989999999999998</v>
      </c>
    </row>
    <row r="28" spans="1:7" x14ac:dyDescent="0.25">
      <c r="A28" s="49"/>
      <c r="B28" s="50"/>
      <c r="C28" s="12" t="s">
        <v>42</v>
      </c>
      <c r="D28" s="12">
        <v>1</v>
      </c>
      <c r="E28" s="30">
        <v>114.37</v>
      </c>
    </row>
    <row r="29" spans="1:7" x14ac:dyDescent="0.25">
      <c r="A29" s="49"/>
      <c r="B29" s="50"/>
      <c r="C29" s="12" t="s">
        <v>38</v>
      </c>
      <c r="D29" s="12">
        <v>1</v>
      </c>
      <c r="E29" s="30">
        <v>52.74</v>
      </c>
    </row>
    <row r="30" spans="1:7" x14ac:dyDescent="0.25">
      <c r="A30" s="49"/>
      <c r="B30" s="50"/>
      <c r="C30" s="12" t="s">
        <v>43</v>
      </c>
      <c r="D30" s="12">
        <v>1</v>
      </c>
      <c r="E30" s="30">
        <v>131.97999999999999</v>
      </c>
    </row>
    <row r="31" spans="1:7" x14ac:dyDescent="0.25">
      <c r="A31" s="51"/>
      <c r="B31" s="52"/>
      <c r="C31" s="19" t="s">
        <v>68</v>
      </c>
      <c r="D31" s="19">
        <v>1</v>
      </c>
      <c r="E31" s="31">
        <v>16.12</v>
      </c>
      <c r="G31" s="32">
        <f>SUM(E22:E31)</f>
        <v>626.16999999999996</v>
      </c>
    </row>
    <row r="32" spans="1:7" x14ac:dyDescent="0.25">
      <c r="A32" s="43" t="s">
        <v>44</v>
      </c>
      <c r="B32" s="44"/>
      <c r="C32" s="21" t="s">
        <v>45</v>
      </c>
      <c r="D32" s="21">
        <v>1</v>
      </c>
      <c r="E32" s="22">
        <v>5.58</v>
      </c>
    </row>
    <row r="33" spans="1:9" x14ac:dyDescent="0.25">
      <c r="A33" s="45"/>
      <c r="B33" s="46"/>
      <c r="C33" s="12" t="s">
        <v>46</v>
      </c>
      <c r="D33" s="12">
        <v>1</v>
      </c>
      <c r="E33" s="7">
        <v>5.08</v>
      </c>
    </row>
    <row r="34" spans="1:9" x14ac:dyDescent="0.25">
      <c r="A34" s="45"/>
      <c r="B34" s="46"/>
      <c r="C34" s="12" t="s">
        <v>47</v>
      </c>
      <c r="D34" s="12">
        <v>1</v>
      </c>
      <c r="E34" s="7">
        <v>6.38</v>
      </c>
    </row>
    <row r="35" spans="1:9" x14ac:dyDescent="0.25">
      <c r="A35" s="45"/>
      <c r="B35" s="46"/>
      <c r="C35" s="12" t="s">
        <v>48</v>
      </c>
      <c r="D35" s="12">
        <v>1</v>
      </c>
      <c r="E35" s="7">
        <v>17.79</v>
      </c>
    </row>
    <row r="36" spans="1:9" ht="15.75" thickBot="1" x14ac:dyDescent="0.3">
      <c r="A36" s="53" t="s">
        <v>63</v>
      </c>
      <c r="B36" s="54"/>
      <c r="C36" s="33" t="s">
        <v>67</v>
      </c>
      <c r="D36" s="33">
        <v>2</v>
      </c>
      <c r="E36" s="34">
        <f>9.86*D36</f>
        <v>19.72</v>
      </c>
    </row>
    <row r="37" spans="1:9" ht="15.75" thickBot="1" x14ac:dyDescent="0.3"/>
    <row r="38" spans="1:9" ht="15.75" thickTop="1" x14ac:dyDescent="0.25">
      <c r="D38" s="14" t="s">
        <v>58</v>
      </c>
      <c r="E38" s="15">
        <v>3000</v>
      </c>
      <c r="H38" s="14" t="s">
        <v>64</v>
      </c>
      <c r="I38" s="36">
        <v>3000</v>
      </c>
    </row>
    <row r="39" spans="1:9" ht="15.75" thickBot="1" x14ac:dyDescent="0.3">
      <c r="D39" s="16" t="s">
        <v>57</v>
      </c>
      <c r="E39" s="17">
        <f>SUM(E2:E36)</f>
        <v>1981.1699999999996</v>
      </c>
      <c r="H39" s="35" t="s">
        <v>65</v>
      </c>
      <c r="I39" s="37">
        <f>SUM(E2:E36)</f>
        <v>1981.1699999999996</v>
      </c>
    </row>
    <row r="40" spans="1:9" ht="16.5" thickTop="1" thickBot="1" x14ac:dyDescent="0.3">
      <c r="H40" s="16" t="s">
        <v>66</v>
      </c>
      <c r="I40" s="38">
        <f>I38-I39</f>
        <v>1018.8300000000004</v>
      </c>
    </row>
    <row r="41" spans="1:9" ht="15.75" thickTop="1" x14ac:dyDescent="0.25"/>
  </sheetData>
  <mergeCells count="17">
    <mergeCell ref="A16:B17"/>
    <mergeCell ref="A11:B11"/>
    <mergeCell ref="A12:B12"/>
    <mergeCell ref="A13:B13"/>
    <mergeCell ref="A14:B14"/>
    <mergeCell ref="A15:B15"/>
    <mergeCell ref="A10:B10"/>
    <mergeCell ref="A1:B1"/>
    <mergeCell ref="A2:B4"/>
    <mergeCell ref="A5:B6"/>
    <mergeCell ref="A9:B9"/>
    <mergeCell ref="A7:B8"/>
    <mergeCell ref="A32:B35"/>
    <mergeCell ref="A22:B31"/>
    <mergeCell ref="A18:B19"/>
    <mergeCell ref="A20:B21"/>
    <mergeCell ref="A36:B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D6F1-C899-472E-B9F1-967C0DB0469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Budget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</dc:creator>
  <cp:lastModifiedBy>Ashley</cp:lastModifiedBy>
  <dcterms:created xsi:type="dcterms:W3CDTF">2020-11-08T00:29:30Z</dcterms:created>
  <dcterms:modified xsi:type="dcterms:W3CDTF">2020-11-25T02:47:18Z</dcterms:modified>
</cp:coreProperties>
</file>